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2"/>
  </bookViews>
  <sheets>
    <sheet name="G Mirca IZVEDENO ukupno" sheetId="1" r:id="rId1"/>
    <sheet name="G Mirca UGOVORENO" sheetId="2" r:id="rId2"/>
    <sheet name="igralište mirca" sheetId="3" r:id="rId3"/>
    <sheet name="List2" sheetId="4" r:id="rId4"/>
    <sheet name="List3" sheetId="5" r:id="rId5"/>
  </sheets>
  <definedNames>
    <definedName name="_xlnm.Print_Area" localSheetId="0">'G Mirca IZVEDENO ukupno'!#REF!</definedName>
    <definedName name="_xlnm.Print_Area" localSheetId="1">'G Mirca UGOVORENO'!#REF!</definedName>
    <definedName name="_xlnm.Print_Area" localSheetId="2">'igralište mirca'!$A$2:$F$80</definedName>
  </definedNames>
  <calcPr fullCalcOnLoad="1"/>
</workbook>
</file>

<file path=xl/sharedStrings.xml><?xml version="1.0" encoding="utf-8"?>
<sst xmlns="http://schemas.openxmlformats.org/spreadsheetml/2006/main" count="158" uniqueCount="115">
  <si>
    <t>Boja ograde: stupovi zelena (RAL 6005), paneli zelena (RAL 6005).Ograda je predgotovljeni proizvod.Mora imati uvjerenje o kvaliteti i sigurnosti.Prije ugradnje potrebno je uvjerenje o kvaliteti predati nadzornom inženjeru te nakon njegovog odobrenja                                                                                                                                        pristupiti ugradnji.Rad obuhvaća:dobavu, dopremu i montažu tvornički izrađenih predgotovljenih elemenata ograde,ugradnju prema projektu.Obračun po metru dužnom komplet ugrađene ograde uključujući i vrata – ograda visine 1,03 m.</t>
  </si>
  <si>
    <t xml:space="preserve">Bojanje parapetnog zida bijelom bojom za beton. Boja mora biti ekološka, na osnovi vodene disperzije poliakrilnog polimera, prirodnih punila i aditiva. Rad uključuje dobavu boje i bojanje parapetnog zida.Obračun po metru četvornom obojene površine zida. </t>
  </si>
  <si>
    <t>Bojanje rubnjaka žutom bojom za beton. Boja mora biti ekološka, na osnovi vodene disperzije poliakrilnog polimera, prirodnih punila i aditiva. Rad uključuje dobavu boje i bojanje rubnjaka.Obračun po metru dužnom obojanog rubnjaka.</t>
  </si>
  <si>
    <t>Izrada znaka – table obavijesti. Dimenzije table 90/90 cm.Tekst na tabli i znak zabrane za pse prema detalju iz projekta, grafički prilog 3. Tabla mora biti izrađena od antikorozivnog aluminijskog lima kvalitete 99,5% sadržaja aluminija. Pozadina znaka mora biti premazana termostabilnim plastičnim slojem sive boje. Na pozadini table (znaka) mora biti trajna oznaka sa sadržajem: ime proizvođača, mjesec i godina proizvodnje. Tabla se učvršćuje na ogradu igrališta na poziciji do vrata. Vezni elementi moraju biti izrađeni od antikorozivnog materijala ili moraju imati antikorozivnu zaštitnu presvlaku. Pri izradi table primijeniti retroreflektivnu foliju stabilnu na ultraljubičasto zračenje. Rad obuhvaća: izradu table i prijevoz na mjesto ugradnje, postavu i učvršćenje table na ogradu.Obračun po komadu postavljene table.</t>
  </si>
  <si>
    <t xml:space="preserve">Izrada opločenja pješačkih površina. Opločenje se izvodi ugradnjom tipskih predgotovljenih betonskih elemenata – ploča 40/40/4 cm, sa površinskom obradom od riječnog kulir zrna (oblutka) veličine 8-16 mm. Ploče se polažu na pripremljenu podlogu od pijeska 0-8 mm, debljine 4-5 cm. Ugrađene betonske ploče moraju: - biti otporni na UV zrake, smrzavanje i sol, biti hiddrofobne strukture, biti ispitani i imati certifikat o kvaliteti. Rad obuhvaća: izrada podloge od pijeska granulacije 4,4-9 mm, dobava i transport na mjesto ugradnje betonskih ploča, ugradnja prema detalju iz projekta i uputi proizvođača. Obračun po metru kvadratnom izvedenog opločenja. </t>
  </si>
  <si>
    <t xml:space="preserve">Dobava i ugradnja geotekstil platna, min 300 g/m2. Geotekstil se polaže na posteljicu. Rad obuhvaća: dobava i transport geotekstila na mjesto ugradnje, ugradnju. Obračun po metru četvornom ugrađenog geotekstila. </t>
  </si>
  <si>
    <t>Izrada nosivog sloja od kamenog drobljenca 0-30 mm na projektom predviđeni površinama. Debljina sloja 10 – 35 cm. Nosivi sloj od kamenog drobljenca izvodi se kao podloga:betonskih ploča pješačke površine središnje staze,završnog sloja sintetske podloge i antistres gumene podloge.Rad obuhvaća:dobavu i transport kamenog drobljenca 0-30 mm, na mjesto ugradnje, strojno i dijelom ručno razastiranje i planiranje,stabiliziranje (vibrovaljkom, vibropločom) do potrebne zbijenosti,mjerenje modula stišljivosti kružnom pločom fi 30 cm. Modul stišljivosti izmjeren na koti mehanički stabiliziranog nosivog sloja, kružnom pločom fi 30 cm, mora iznositi Ms = 30 MN/m2.Odstupanje od ravnosti izvedenog sloja ne smije iznositi više od +- 1,0 cm.Obračun po metru kubnom ugrađenog kamenog drobljenca.</t>
  </si>
  <si>
    <t xml:space="preserve">Izrada završnog sloja igrališta od riječnog kulira (oblutaka) veličine zrna 4-8 mm. Materijal se kao poluproizvod nud na tržištu u trgovačkoj mreži građevinskog materijala. Ne smije sadržavati primjese sitnijih čestica. Nije dozvoljeno ugraditi kameni drobljenac radi oštrih bridova zrna, niti riječni šljunak kopanac sa pozajmišta koji nije prošao obradu kroz sita i pranje.Debljina sloja 30 cm. Rad obuhvaća: dobavu materijala, riječni kulir 4-8 mm, transport na gradilište,ugradnju (planiranje i ravnanje)  na projektiranu kotu. Za materijal koji se ugrađuje potrebno je prije ugradnje, uvjerenje o kvaliteti predati nadzornom inženjeru, te naklon njegovog odobrenja pristupiti ugradnji. Obračun po metru kubnom ugrađenog materijala. </t>
  </si>
  <si>
    <t>Izrada gumene antistres podloge betonskoj podlozi na prethodno pripremljenoj podlozi od kamenog drobljenca. Gumena antistres podloga postavlja se u pločama kao predgotovljeni proizvod na pripremljenu betonsku podlogu, na površinama unutar igrališta predviđenim projektom. Tlocrtne dimenzije ploča 50x50 cm.Učvršćuje se u cjelinu sistemom „trnova i utora“, koji su sastavni dijelovi ploča. Boja podloge crvena ili zelena, po izboru naručitelja. Mora imati uvjerenje o kvaliteti da udovoljava zahtjevima norme HRN EN 1177 2008. Prije ugradnje potrebno je uvjerenje (certifikat) o kvaliteti predati nadzornom inženjeru te nakon njegova odobrenja pristupiti ugradnji. Rad obuhvaća: dobavu i prijevoz na mjesto ugradnje zaštitne gumene podloge, ugradnju prema uputama proizvođača. Obračun po metru četvornom izvedene podloge antistres gumena podloga debljine 4,5 cm sa certitikatom o sigurnosti za slobodan pad sa visine 1,4 m.</t>
  </si>
  <si>
    <t>Dobava i ugradnja ograde igrališta. Visina ograde 1.03 m. Ograda je sistem od niza stupova i ogradnih panela. Stupovi su od čeličnih cijevnih profila pravokutnog presjeka, dimenzija u poprečnom presjeku 40/60 mm. Visina stupa 1,5 m od čega 1,03 m iznad kote krune zida. Temelje se u betonski parapet, prema detalju iz projekta.Pri betoniranju zida na mjestima stupova ostaviti rupe za sidrenje.Ogradni paneli sastoje se od mreže dvostrukih horizontalnih  (fi 8 mm) i vertikalnih žica (fi 6 mm), dimenzije otvora (oka) 50/200 mm.Dimenzuije panela 250x100 cm, 125x100 cm..Paneli se na svojim krajevima fiksiraju na stupove u najmanje tri mjesta pričvršćenja.U ogradi su vrata, na zapadnoj strani.Vrata su sa mehanizmom samozatvaranja – samozatvarajuća s plastificiranom oblom ručkom.Visina ulaznih vrata 1,0 m, ispuna kao i panela.Na vrhu ograde, u punoj duljini postavlja se zaštitni rukohvat.Svi elementi ograde moraju biti vruće cinčani i plastificirani.</t>
  </si>
  <si>
    <t>Red.</t>
  </si>
  <si>
    <t>Opis stavke</t>
  </si>
  <si>
    <t>Jedinica</t>
  </si>
  <si>
    <t xml:space="preserve">Jedinična </t>
  </si>
  <si>
    <t>Ukupno</t>
  </si>
  <si>
    <t>br.</t>
  </si>
  <si>
    <t>mjere</t>
  </si>
  <si>
    <t>m2</t>
  </si>
  <si>
    <t>kom</t>
  </si>
  <si>
    <t>m1</t>
  </si>
  <si>
    <t>m3</t>
  </si>
  <si>
    <t>SVEUKUPNO</t>
  </si>
  <si>
    <t>PDV 25%</t>
  </si>
  <si>
    <t>radova</t>
  </si>
  <si>
    <t>1.</t>
  </si>
  <si>
    <t>2.</t>
  </si>
  <si>
    <t>3.</t>
  </si>
  <si>
    <t>4.</t>
  </si>
  <si>
    <t>5.</t>
  </si>
  <si>
    <t>6.</t>
  </si>
  <si>
    <t>7.</t>
  </si>
  <si>
    <t>Količina</t>
  </si>
  <si>
    <t>cijena kn</t>
  </si>
  <si>
    <t>kn</t>
  </si>
  <si>
    <t xml:space="preserve">GEODETSKI RADOVI </t>
  </si>
  <si>
    <t>1.1.</t>
  </si>
  <si>
    <t>komplet</t>
  </si>
  <si>
    <t>1.2.</t>
  </si>
  <si>
    <t>UKUPNO 1. GEODETSKI RADOVI</t>
  </si>
  <si>
    <t xml:space="preserve">2. </t>
  </si>
  <si>
    <t>RADOVI RUŠENJA I DEMONTAŽE</t>
  </si>
  <si>
    <t>2.1.</t>
  </si>
  <si>
    <t>- sprava za dječju igru</t>
  </si>
  <si>
    <t>- klupe</t>
  </si>
  <si>
    <t>- koš za otpatke</t>
  </si>
  <si>
    <t>2.2.</t>
  </si>
  <si>
    <t>2.3.</t>
  </si>
  <si>
    <t>UKUPNO 2. RADOVI RUŠENJA I DEMONTAŽE</t>
  </si>
  <si>
    <t xml:space="preserve">ZEMLJANI RADOVI </t>
  </si>
  <si>
    <t>3.1.</t>
  </si>
  <si>
    <t>Predmjerom se predviđa:</t>
  </si>
  <si>
    <t>- u materijalu „A“ iskopne kategorije</t>
  </si>
  <si>
    <t>- u materijalu „B“ iskopne kategorije</t>
  </si>
  <si>
    <t>- u materijalu „C“ iskopne kategorije</t>
  </si>
  <si>
    <t>3.2.</t>
  </si>
  <si>
    <t xml:space="preserve">Predmjerom se predviđa: </t>
  </si>
  <si>
    <t xml:space="preserve">- u materijalu „A“ iskopne kategorije </t>
  </si>
  <si>
    <t>3.3.</t>
  </si>
  <si>
    <t>u materijalu „A“ iskopne kategorije</t>
  </si>
  <si>
    <t>u materijalu „B“ iskopne kategorije</t>
  </si>
  <si>
    <t>u materijalu „C“ iskopne kategorije</t>
  </si>
  <si>
    <t>3.4.</t>
  </si>
  <si>
    <t>3.5.</t>
  </si>
  <si>
    <t>3.6.</t>
  </si>
  <si>
    <t>3.8.</t>
  </si>
  <si>
    <t>UKUPNO 3. ZEMLJANI RADOVI</t>
  </si>
  <si>
    <t>ARMIRAČKI RADOVI</t>
  </si>
  <si>
    <t>4.1.</t>
  </si>
  <si>
    <t>kg</t>
  </si>
  <si>
    <t>4.2.</t>
  </si>
  <si>
    <t>UKUPNO 4. ARMIRAČKI RADOVI</t>
  </si>
  <si>
    <t>BETONSKI RADOVI</t>
  </si>
  <si>
    <t>5.1.</t>
  </si>
  <si>
    <t>5.2.</t>
  </si>
  <si>
    <t>5.3.</t>
  </si>
  <si>
    <t xml:space="preserve">5.4. </t>
  </si>
  <si>
    <t>5.5.</t>
  </si>
  <si>
    <t>UKUPNO 5. BETONSKI RADOVI</t>
  </si>
  <si>
    <t>GORNJI USTROJ</t>
  </si>
  <si>
    <t xml:space="preserve">6.1. </t>
  </si>
  <si>
    <t>6.2.</t>
  </si>
  <si>
    <t>6.3.</t>
  </si>
  <si>
    <t>6.4.</t>
  </si>
  <si>
    <t>UKUPNO 6. GORNJI USTROJ</t>
  </si>
  <si>
    <t xml:space="preserve">ZANATSKI RADOVI </t>
  </si>
  <si>
    <t>7.1.</t>
  </si>
  <si>
    <t>7.2.</t>
  </si>
  <si>
    <t>7.3.</t>
  </si>
  <si>
    <t>7.4.</t>
  </si>
  <si>
    <t>UKUPNO 7. ZANATSKI RADOVI</t>
  </si>
  <si>
    <t>REKAPITULACIJA</t>
  </si>
  <si>
    <t>GEODETSKI RADOVI</t>
  </si>
  <si>
    <t>ZEMLJANI RADOVI</t>
  </si>
  <si>
    <t xml:space="preserve">6. </t>
  </si>
  <si>
    <t>UKUPNO</t>
  </si>
  <si>
    <t xml:space="preserve">Geodetski radovi iskolčavanja građevine prema koordinatama glavnih točaka danim u projektu. Izrada zapisnika iskolčavanja. Iskolčavanje i zapisnik izrađuje i ovjerava ovlaštena geodetska tvrtka. Radovi na osiguranju i obnovi iskolčenja. Tijekom izvo0đenja radova ponoviti iskolčenje dva do tri puta. Obračun po komplet obavljenom poslu. </t>
  </si>
  <si>
    <t>Izrada geodetskog snimka izvedenog stanja od strane ovlaštene geodetske tvrtke. Obračun za komplet.</t>
  </si>
  <si>
    <t>Demontaža i uklanjanje postojećih sprava za igru djece i urbane opreme zatečene na terenu. Rad obuhvaća:- štemanje betonskog temelja i podloge oko sprave, klupe, demontaža sprave,klupe koša, zbrinjavanje otpadnog građevinskog materijala (utovar, odvoz i istovar na odgovarajuću deponiju što uključuje i taksu deponije. utovar sprava i klupa u teretno vozilo, odvoz, istovar i ponovna montaža na lokaciji koju odredi naručitelj. Obračun po komadu demontirane i uklonjene sprave, klupe, koša</t>
  </si>
  <si>
    <t xml:space="preserve">Uklanjanje starih objekata od betona ili kamena (betonski zid, ostaci betonskih površina …). Rad obuhvaća: strojno i dijelom ručno rušenje navedenih objekata, utovar razbijenog materijala u teretno vozilo. Odvoz i istovar materijala na odgovarajuću deponiju otpadnog materijala, u cijenu uračunata i taksa deponije. Obračun po metru kupnom uklonjenog i odvezenog materijala u sraslom stanju.  </t>
  </si>
  <si>
    <t xml:space="preserve">Rezanje korijenja postojećih stabala na mjestima gdje predstavljaju smetnju izvođenju radova. Režu se najviše dva do tri korijena po stablu. Rad obuhvaća: sječa korijenja strojno i ručno, utovar posječenog i izvađenog materijala u teretno vozilo, dobava i istovar materijala na odgovarajuću deponiju sa taksom deponije. Obračun po komadu stabla čije je korijenje uklonjeno. </t>
  </si>
  <si>
    <t>Strojni iskop postojećeg terena na lokaciji igrališta. Uklanja se postojeći teren u svrhu profiliranja, do kote posteljice prema visinskim kotama iz projekta. Rad obuhvaća: strojni iskop, utovar iskopanog materijala u teretno vozilo, odvoz i istovar materijala na odgovarajuću deponiju otpadnog materijala, u cijenu uračunata i taksa deponije. Obračun po metru kubnom iskopanog materijala u sraslom stanju.</t>
  </si>
  <si>
    <t>Strojni iskop trakastih temelja ogradnog zida igrališta. Rad obuhvaća: strojni iskop, utovar iskopanog materijala u teretno vozilo, odvoz i istovar materijala na odgovarajuću deponiju otpadnog materijala, u cijenu uračunata i taksa deponije. Obračun po metru kubnom iskopanog materijala u sraslom stanju.</t>
  </si>
  <si>
    <t>Strojni i dijelom ručni iskop temelja sprava za dječju igru, temelja elemenata urbane opreme (klupe, koševi). Rad obuhvaća: strojni iskop, utovar iskopanog materijala u teretno vozilo, odvoz i istovar materijala na odgovarajuću deponiju otpadnog materijala, u cijenu uračunata i taksa deponije. Obračun po metru kubnom iskopanog materijala u sraslom stanju.</t>
  </si>
  <si>
    <t xml:space="preserve">Uređenje temeljnog tla temelja ogradnog zida i sprava. Rad obuhvaća: detaljno čišćenje temeljne plohe, ručno, od sitnih komada materijala, otprašivanje temeljne plohe komprimiranim zrakom, pregled temeljnog tla od strane inženjera geomehaničara. Obračun po metru kvadratnom pripremljene temeljne plohe. </t>
  </si>
  <si>
    <t xml:space="preserve">Poboljšanje temeljnog tla.zvodi se zamjena materijala u sloju debljine do 20 cm.Ugraditi kameni drobljenac 0-30 mm.Zbijanje svakog sloja izvesti odgovarajućim sredstvom – vibroploča, vibronabijač. Rad obuhvaća: dobavu kamenog drobljenca 0-30 mm, transport do mjesta ugradnje, ugradnju. Obračun po metru kubnom izvedenog zamjenskog sloja - kamen drobljenac 0-30 mm. </t>
  </si>
  <si>
    <t xml:space="preserve">Zasipanje oko temelja jalovinskim drobljencem (0-30 mm). Ugradnju vršiti u slojevima debljine do 15 cm uz kontinuirano stabiliziranje odgovarajućim sredstvima (vibronabijač, vibroploča). Zasip jaloviskim drobljencem izvršiti do visine kako je to određeno projektom (kota posteljice). Rad obuhvaća: dobavu jalovinskog drobljenca 0-30 mm, transport na mjesto ugradnje, ugranju - strojno i ručno zasipanje oko temelja u slojevima debljine do 15 cm i stabilizacije. </t>
  </si>
  <si>
    <t xml:space="preserve">Uređenje posteljice. Rad obuhvaća: dobavu i transport odgovarajućeg sitnozrnog materijala (jalovinski drobljenac 0-30 mm) u svrhu popunjavanja neravnina na manjim lokalitetima, planiranje posteljice na projektiranu visinsku kotu, stabiliziranje valjanjem. Obračun po metru kvadratnom uređene posteljice. </t>
  </si>
  <si>
    <t>2.7.</t>
  </si>
  <si>
    <t xml:space="preserve">Izrada nasipa od plodne zemlje na zelenim površinama te zatravljene zelene površine. Rad obuhvaća slijedeće: dobava i transport plodne zemlje na mjesto ugradnje, ugradnja - strojno i ručno planiranje i stabiliziranje u sloju prosječne debljine 35 cm, dobava i sijanje sjemena trave, zalijevanje - održavanje travnjaka do primopredaje. Obračun po metru kubnom ugrađenog materijala u zbijenom stanju.  </t>
  </si>
  <si>
    <t xml:space="preserve">Izrada i ugradnja mrežaste armature zidova, temelja sprava …. Rad uključuje: dobava i izrada armature prema projektu, transport na mjesto ugradnje, ugradnju prema detalju iz projekta. U cijenu uključen i sav pomoćni materijal (distanceri, žice, …) Obračun po kilogramu ugrađene armature - MA 500/560. </t>
  </si>
  <si>
    <t>Izrada i ugradnja mrežaste armature betonske ploče antistres podloge. Rad uključuje: dobavu i izradu armature prema projekt (MA Q-188), transport na mjesto ugradnje, ugradnju prema detalju iz projekta. U cijenu uključen i sav pomoćni materijal (distanceri, žice,…). Obračun po kilogramu ugrađene armature – MA 500/560.</t>
  </si>
  <si>
    <t xml:space="preserve">Izrada trakastog temeljnog ogradnog zida. Beton klase C25/30. Rad obuhvaća: dobava, postava i učvrščivanje glatke oplate, dobava i transport betona na mjesto ugradnje, betoniranje temelja, njega betona nakon ugradnje prema TPBK. Obračun po metru kubnom ugrađenog betona. </t>
  </si>
  <si>
    <t xml:space="preserve">Izrada ogradnog zida prema detalju iz projekta. Beton C25/30. Rad obuhvaća: dobava, postava i učvšćivanje glatke oplate sa ostavljenim rupama za stupove ograde, izrada procjednica od PVC cijevi fi 110 mm, dobava i transport betona na mjesto ugradnje, betoniranje zida betonom C 25/30, njegu betona nakon ugradnje prema TPBK, skidanje i uklanjanje oplate. Obračun po metru kubnom ugrađenog betona. </t>
  </si>
  <si>
    <t xml:space="preserve">Izrada betonskih temelja opreme igrališta: sprava za igru djece, klupa za sjedenje, koševi za otpatke. Beton C 25/30. Rad obuhvaća: dobavu, postavu i učvršćenje glatke oplate, dobavu, transport betona na mjesto ugradnje, betoniranje temelja, njegu betona nakon ugradnje prema TPBK, skidanje i uklanjanje oplate. Obračun po metru kubnom ugrađenog betona. </t>
  </si>
  <si>
    <t xml:space="preserve">Izrada betonskog rubnjaka 8/20 cm. Rad obuhvaća.  izradu betonskog temelja od betona C25/30 što uključuje dobavu, transport i ugradnju betona, dobavu, prijevoz i ugradnju tipskog predgotovljenog elementa „betonski rubnjak 8/20 cm (parkovni), postavu na betonski temelj i fugiranje prema projektu. Obračun po metru dužnom ugrađenog rubnjaka betonski rubnjak 8/20 cm sa jednom skošenom ivicom. </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</si>
</sst>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mmm/dd"/>
    <numFmt numFmtId="165" formatCode="&quot;Da&quot;;&quot;Da&quot;;&quot;Ne&quot;"/>
    <numFmt numFmtId="166" formatCode="&quot;Istinito&quot;;&quot;Istinito&quot;;&quot;Neistinito&quot;"/>
    <numFmt numFmtId="167" formatCode="&quot;Uključeno&quot;;&quot;Uključeno&quot;;&quot;Isključeno&quot;"/>
  </numFmts>
  <fonts count="32">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sz val="14"/>
      <name val="Arial"/>
      <family val="2"/>
    </font>
    <font>
      <b/>
      <u val="single"/>
      <sz val="14"/>
      <name val="Arial"/>
      <family val="2"/>
    </font>
    <font>
      <b/>
      <u val="single"/>
      <sz val="18"/>
      <name val="Arial"/>
      <family val="2"/>
    </font>
    <font>
      <u val="single"/>
      <sz val="14"/>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name val="Times New Roman"/>
      <family val="1"/>
    </font>
    <font>
      <b/>
      <sz val="11"/>
      <name val="Arial"/>
      <family val="2"/>
    </font>
    <font>
      <b/>
      <sz val="4"/>
      <name val="Arial"/>
      <family val="2"/>
    </font>
    <font>
      <sz val="11"/>
      <name val="Arial"/>
      <family val="2"/>
    </font>
    <font>
      <sz val="4"/>
      <name val="Arial"/>
      <family val="2"/>
    </font>
    <font>
      <b/>
      <sz val="10"/>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1"/>
        <bgColor indexed="64"/>
      </patternFill>
    </fill>
  </fills>
  <borders count="10">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0" fillId="5" borderId="1" applyNumberFormat="0" applyFont="0" applyAlignment="0" applyProtection="0"/>
    <xf numFmtId="0" fontId="11" fillId="7" borderId="0" applyNumberFormat="0" applyBorder="0" applyAlignment="0" applyProtection="0"/>
    <xf numFmtId="0" fontId="3" fillId="0" borderId="0" applyNumberFormat="0" applyFill="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2" fillId="9" borderId="2" applyNumberFormat="0" applyAlignment="0" applyProtection="0"/>
    <xf numFmtId="0" fontId="13" fillId="9" borderId="3" applyNumberFormat="0" applyAlignment="0" applyProtection="0"/>
    <xf numFmtId="0" fontId="14" fillId="17" borderId="0" applyNumberFormat="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10" borderId="0" applyNumberFormat="0" applyBorder="0" applyAlignment="0" applyProtection="0"/>
    <xf numFmtId="9" fontId="0" fillId="0" borderId="0" applyFont="0" applyFill="0" applyBorder="0" applyAlignment="0" applyProtection="0"/>
    <xf numFmtId="0" fontId="20" fillId="0" borderId="7" applyNumberFormat="0" applyFill="0" applyAlignment="0" applyProtection="0"/>
    <xf numFmtId="0" fontId="4" fillId="0" borderId="0" applyNumberFormat="0" applyFill="0" applyBorder="0" applyAlignment="0" applyProtection="0"/>
    <xf numFmtId="0" fontId="21" fillId="14" borderId="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
    <xf numFmtId="0" fontId="0" fillId="0" borderId="0" xfId="0" applyAlignment="1">
      <alignment/>
    </xf>
    <xf numFmtId="0" fontId="7" fillId="0" borderId="0" xfId="0" applyFont="1" applyBorder="1" applyAlignment="1">
      <alignment/>
    </xf>
    <xf numFmtId="0" fontId="0" fillId="18" borderId="0" xfId="0" applyFill="1" applyAlignment="1">
      <alignment/>
    </xf>
    <xf numFmtId="0" fontId="1" fillId="18" borderId="0" xfId="0" applyFont="1" applyFill="1" applyAlignment="1">
      <alignment/>
    </xf>
    <xf numFmtId="0" fontId="5" fillId="18" borderId="0" xfId="0" applyFont="1" applyFill="1" applyBorder="1" applyAlignment="1">
      <alignment/>
    </xf>
    <xf numFmtId="0" fontId="5" fillId="18" borderId="0" xfId="0" applyFont="1" applyFill="1" applyBorder="1" applyAlignment="1">
      <alignment/>
    </xf>
    <xf numFmtId="0" fontId="6" fillId="18" borderId="0" xfId="0" applyFont="1" applyFill="1" applyBorder="1" applyAlignment="1">
      <alignment/>
    </xf>
    <xf numFmtId="0" fontId="0" fillId="18" borderId="0" xfId="0" applyFill="1" applyBorder="1" applyAlignment="1">
      <alignment/>
    </xf>
    <xf numFmtId="0" fontId="8" fillId="18" borderId="0" xfId="0" applyFont="1" applyFill="1" applyAlignment="1">
      <alignment/>
    </xf>
    <xf numFmtId="0" fontId="0" fillId="0" borderId="0" xfId="0" applyFill="1" applyAlignment="1">
      <alignment/>
    </xf>
    <xf numFmtId="0" fontId="5" fillId="10" borderId="0" xfId="0" applyFont="1" applyFill="1" applyAlignment="1">
      <alignment/>
    </xf>
    <xf numFmtId="0" fontId="0" fillId="10" borderId="0" xfId="0" applyFill="1" applyAlignment="1">
      <alignment/>
    </xf>
    <xf numFmtId="0" fontId="0" fillId="0" borderId="0" xfId="0" applyFill="1" applyAlignment="1">
      <alignment horizontal="left" vertical="top" wrapText="1"/>
    </xf>
    <xf numFmtId="0" fontId="0" fillId="0" borderId="0" xfId="0" applyFill="1" applyAlignment="1">
      <alignment/>
    </xf>
    <xf numFmtId="0" fontId="5" fillId="18" borderId="0" xfId="0" applyFont="1" applyFill="1" applyAlignment="1">
      <alignment/>
    </xf>
    <xf numFmtId="0" fontId="0" fillId="18" borderId="0" xfId="0" applyFont="1" applyFill="1" applyBorder="1" applyAlignment="1">
      <alignment/>
    </xf>
    <xf numFmtId="0" fontId="0" fillId="0" borderId="0" xfId="0" applyFill="1" applyAlignment="1">
      <alignment horizontal="center" vertical="top"/>
    </xf>
    <xf numFmtId="0" fontId="5" fillId="0" borderId="0" xfId="0" applyFont="1" applyFill="1" applyBorder="1" applyAlignment="1">
      <alignment/>
    </xf>
    <xf numFmtId="0" fontId="5" fillId="0" borderId="0" xfId="0" applyFont="1" applyFill="1" applyBorder="1" applyAlignment="1">
      <alignment/>
    </xf>
    <xf numFmtId="0" fontId="26" fillId="0" borderId="0" xfId="0" applyFont="1" applyAlignment="1">
      <alignment/>
    </xf>
    <xf numFmtId="0" fontId="0" fillId="0" borderId="0" xfId="0" applyAlignment="1">
      <alignment horizontal="center"/>
    </xf>
    <xf numFmtId="0" fontId="27" fillId="0" borderId="0" xfId="0" applyFont="1" applyBorder="1" applyAlignment="1">
      <alignment horizontal="center" vertical="top"/>
    </xf>
    <xf numFmtId="0" fontId="27" fillId="0" borderId="0" xfId="0" applyFont="1" applyBorder="1" applyAlignment="1">
      <alignment horizontal="justify" vertical="top" wrapText="1"/>
    </xf>
    <xf numFmtId="0" fontId="27" fillId="0" borderId="0" xfId="0" applyFont="1" applyBorder="1" applyAlignment="1">
      <alignment horizontal="center" vertical="top" wrapText="1"/>
    </xf>
    <xf numFmtId="0" fontId="27" fillId="0" borderId="0" xfId="0" applyFont="1" applyBorder="1" applyAlignment="1">
      <alignment horizontal="center"/>
    </xf>
    <xf numFmtId="0" fontId="28" fillId="0" borderId="0" xfId="0" applyFont="1" applyBorder="1" applyAlignment="1">
      <alignment horizontal="center" vertical="top"/>
    </xf>
    <xf numFmtId="0" fontId="28" fillId="0" borderId="0" xfId="0" applyFont="1" applyBorder="1" applyAlignment="1">
      <alignment horizontal="justify" vertical="top" wrapText="1"/>
    </xf>
    <xf numFmtId="0" fontId="28" fillId="0" borderId="0" xfId="0" applyFont="1" applyBorder="1" applyAlignment="1">
      <alignment horizontal="center" vertical="top" wrapText="1"/>
    </xf>
    <xf numFmtId="0" fontId="28" fillId="0" borderId="0" xfId="0" applyFont="1" applyBorder="1" applyAlignment="1">
      <alignment horizontal="center"/>
    </xf>
    <xf numFmtId="0" fontId="29" fillId="0" borderId="0" xfId="0" applyFont="1" applyBorder="1" applyAlignment="1">
      <alignment horizontal="center" vertical="top"/>
    </xf>
    <xf numFmtId="0" fontId="29" fillId="0" borderId="0" xfId="0" applyFont="1" applyBorder="1" applyAlignment="1">
      <alignment horizontal="justify" vertical="top" wrapText="1"/>
    </xf>
    <xf numFmtId="0" fontId="29" fillId="0" borderId="0" xfId="0" applyFont="1" applyBorder="1" applyAlignment="1">
      <alignment horizontal="center" vertical="top" wrapText="1"/>
    </xf>
    <xf numFmtId="0" fontId="29" fillId="0" borderId="0" xfId="0" applyFont="1" applyBorder="1" applyAlignment="1">
      <alignment horizontal="center"/>
    </xf>
    <xf numFmtId="0" fontId="30" fillId="0" borderId="0" xfId="0" applyFont="1" applyBorder="1" applyAlignment="1">
      <alignment horizontal="center" vertical="top"/>
    </xf>
    <xf numFmtId="0" fontId="30" fillId="0" borderId="0" xfId="0" applyFont="1" applyBorder="1" applyAlignment="1">
      <alignment horizontal="justify" vertical="top" wrapText="1"/>
    </xf>
    <xf numFmtId="0" fontId="30" fillId="0" borderId="0" xfId="0" applyFont="1" applyBorder="1" applyAlignment="1">
      <alignment horizontal="center" vertical="top" wrapText="1"/>
    </xf>
    <xf numFmtId="0" fontId="30" fillId="0" borderId="0" xfId="0" applyFont="1" applyBorder="1" applyAlignment="1">
      <alignment horizontal="center"/>
    </xf>
    <xf numFmtId="0" fontId="29" fillId="0" borderId="0" xfId="0" applyFont="1" applyBorder="1" applyAlignment="1">
      <alignment vertical="top" wrapText="1"/>
    </xf>
    <xf numFmtId="0" fontId="27" fillId="0" borderId="0" xfId="0" applyFont="1" applyBorder="1" applyAlignment="1">
      <alignment vertical="top" wrapText="1"/>
    </xf>
    <xf numFmtId="0" fontId="30" fillId="0" borderId="0" xfId="0" applyFont="1" applyBorder="1" applyAlignment="1">
      <alignment vertical="top" wrapText="1"/>
    </xf>
    <xf numFmtId="0" fontId="29" fillId="0" borderId="0" xfId="0" applyFont="1" applyBorder="1" applyAlignment="1">
      <alignment vertical="top" wrapText="1"/>
    </xf>
    <xf numFmtId="0" fontId="29" fillId="0" borderId="0" xfId="0" applyNumberFormat="1" applyFont="1" applyBorder="1" applyAlignment="1">
      <alignment horizontal="justify" vertical="top" wrapText="1"/>
    </xf>
    <xf numFmtId="0" fontId="0" fillId="0" borderId="0" xfId="0" applyFont="1" applyFill="1" applyAlignment="1">
      <alignment/>
    </xf>
    <xf numFmtId="0" fontId="0" fillId="0" borderId="0" xfId="0" applyFont="1" applyAlignment="1">
      <alignment/>
    </xf>
    <xf numFmtId="0" fontId="31" fillId="0" borderId="0" xfId="0" applyFont="1" applyFill="1" applyAlignment="1">
      <alignment/>
    </xf>
    <xf numFmtId="0" fontId="31" fillId="0" borderId="0" xfId="0" applyFont="1" applyAlignment="1">
      <alignment/>
    </xf>
    <xf numFmtId="0" fontId="29" fillId="0" borderId="0" xfId="0" applyFont="1" applyBorder="1" applyAlignment="1">
      <alignment horizontal="center"/>
    </xf>
    <xf numFmtId="0" fontId="29" fillId="0" borderId="0" xfId="0" applyFont="1" applyBorder="1" applyAlignment="1">
      <alignment horizontal="justify" vertical="top"/>
    </xf>
    <xf numFmtId="0" fontId="29" fillId="0" borderId="0" xfId="0" applyFont="1" applyBorder="1" applyAlignment="1">
      <alignment horizontal="center" vertical="top"/>
    </xf>
    <xf numFmtId="0" fontId="29" fillId="0" borderId="0" xfId="0" applyFont="1" applyBorder="1" applyAlignment="1">
      <alignment horizontal="center" vertical="top" wrapText="1"/>
    </xf>
    <xf numFmtId="0" fontId="27" fillId="0" borderId="0" xfId="0" applyFont="1" applyBorder="1" applyAlignment="1">
      <alignment horizontal="justify"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J17" sqref="J17"/>
    </sheetView>
  </sheetViews>
  <sheetFormatPr defaultColWidth="9.140625" defaultRowHeight="12.75"/>
  <sheetData>
    <row r="2" s="1" customFormat="1" ht="23.25"/>
    <row r="3" s="2" customFormat="1" ht="12.75"/>
    <row r="4" s="2" customFormat="1" ht="12.75"/>
    <row r="5" s="10" customFormat="1" ht="18"/>
    <row r="6" s="11" customFormat="1" ht="12.75"/>
    <row r="7" s="11" customFormat="1" ht="12.75"/>
    <row r="8" s="11" customFormat="1" ht="12.75"/>
    <row r="9" s="11" customFormat="1" ht="12.75"/>
    <row r="10" s="2" customFormat="1" ht="12.75"/>
    <row r="11" s="2" customFormat="1" ht="12.75"/>
    <row r="12" s="2" customFormat="1" ht="12.75"/>
    <row r="13" s="2" customFormat="1" ht="12.75"/>
    <row r="14" s="11" customFormat="1" ht="12.75"/>
    <row r="15" s="4" customFormat="1" ht="18"/>
    <row r="16" s="4" customFormat="1" ht="18"/>
    <row r="17" s="3" customFormat="1" ht="15"/>
    <row r="18" s="3" customFormat="1" ht="15"/>
    <row r="19" s="6" customFormat="1" ht="18"/>
    <row r="20" s="5" customFormat="1" ht="18"/>
    <row r="21" s="7" customFormat="1" ht="12.75"/>
    <row r="22" s="7" customFormat="1" ht="12.75"/>
    <row r="23" s="7" customFormat="1" ht="12.75"/>
    <row r="24" s="7" customFormat="1" ht="12.75"/>
    <row r="25" s="2" customFormat="1" ht="12.75"/>
    <row r="26" s="2" customFormat="1" ht="12.75"/>
    <row r="27" s="2" customFormat="1" ht="12.75"/>
    <row r="28" s="2" customFormat="1" ht="12.75"/>
    <row r="29" s="2" customFormat="1" ht="12.75"/>
    <row r="30" s="2" customFormat="1" ht="12.75"/>
    <row r="31" s="2" customFormat="1" ht="12.75"/>
    <row r="32" s="7" customFormat="1" ht="12.75"/>
    <row r="33" s="15" customFormat="1" ht="12.75"/>
    <row r="34" s="15" customFormat="1" ht="12.75"/>
    <row r="35" s="4" customFormat="1" ht="18"/>
    <row r="36" s="14" customFormat="1" ht="18"/>
    <row r="37" s="8" customFormat="1" ht="18"/>
  </sheetData>
  <sheetProtection/>
  <printOptions/>
  <pageMargins left="0.7480314960629921" right="0.2362204724409449" top="0.984251968503937" bottom="0.984251968503937" header="0.5118110236220472" footer="0.5118110236220472"/>
  <pageSetup horizontalDpi="600" verticalDpi="600" orientation="portrait" paperSize="9" scale="60" r:id="rId1"/>
  <headerFooter alignWithMargins="0">
    <oddFooter>&amp;LGRAD SUPETAR</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K22" sqref="K22"/>
    </sheetView>
  </sheetViews>
  <sheetFormatPr defaultColWidth="9.140625" defaultRowHeight="12.75"/>
  <sheetData>
    <row r="2" s="1" customFormat="1" ht="23.25"/>
    <row r="3" s="2" customFormat="1" ht="12.75"/>
    <row r="4" s="2" customFormat="1" ht="12.75"/>
    <row r="5" s="10" customFormat="1" ht="18"/>
    <row r="6" s="11" customFormat="1" ht="12.75"/>
    <row r="7" s="11" customFormat="1" ht="12.75"/>
    <row r="8" s="11" customFormat="1" ht="12.75"/>
    <row r="9" s="11" customFormat="1" ht="12.75"/>
    <row r="10" s="2" customFormat="1" ht="12.75"/>
    <row r="11" s="2" customFormat="1" ht="12.75"/>
    <row r="12" s="2" customFormat="1" ht="12.75"/>
    <row r="13" s="2" customFormat="1" ht="12.75"/>
    <row r="14" s="11" customFormat="1" ht="12.75"/>
    <row r="15" s="4" customFormat="1" ht="18"/>
    <row r="16" s="4" customFormat="1" ht="18"/>
    <row r="17" s="3" customFormat="1" ht="15"/>
    <row r="18" s="3" customFormat="1" ht="15"/>
    <row r="19" s="6" customFormat="1" ht="18"/>
    <row r="20" s="5" customFormat="1" ht="18"/>
    <row r="21" s="7" customFormat="1" ht="12.75"/>
    <row r="22" s="7" customFormat="1" ht="12.75"/>
    <row r="23" s="7" customFormat="1" ht="12.75"/>
    <row r="24" s="7" customFormat="1" ht="12.75"/>
    <row r="25" s="2" customFormat="1" ht="12.75"/>
    <row r="26" s="2" customFormat="1" ht="12.75"/>
    <row r="27" s="2" customFormat="1" ht="12.75"/>
    <row r="28" s="2" customFormat="1" ht="12.75"/>
    <row r="29" s="2" customFormat="1" ht="12.75"/>
    <row r="30" s="2" customFormat="1" ht="12.75"/>
    <row r="31" s="2" customFormat="1" ht="12.75"/>
    <row r="32" s="7" customFormat="1" ht="12.75"/>
    <row r="33" s="15" customFormat="1" ht="12.75"/>
    <row r="34" s="15" customFormat="1" ht="12.75"/>
    <row r="35" s="4" customFormat="1" ht="18"/>
    <row r="36" s="14" customFormat="1" ht="18"/>
    <row r="37" s="8" customFormat="1" ht="18"/>
  </sheetData>
  <sheetProtection/>
  <printOptions/>
  <pageMargins left="0.7480314960629921" right="0.2362204724409449" top="0.984251968503937" bottom="0.984251968503937" header="0.5118110236220472" footer="0.5118110236220472"/>
  <pageSetup horizontalDpi="600" verticalDpi="600" orientation="portrait" paperSize="9" scale="60" r:id="rId1"/>
  <headerFooter alignWithMargins="0">
    <oddFooter>&amp;LGRAD SUPETAR</oddFooter>
  </headerFooter>
</worksheet>
</file>

<file path=xl/worksheets/sheet3.xml><?xml version="1.0" encoding="utf-8"?>
<worksheet xmlns="http://schemas.openxmlformats.org/spreadsheetml/2006/main" xmlns:r="http://schemas.openxmlformats.org/officeDocument/2006/relationships">
  <dimension ref="A2:CK82"/>
  <sheetViews>
    <sheetView tabSelected="1" view="pageBreakPreview" zoomScaleSheetLayoutView="100" zoomScalePageLayoutView="0" workbookViewId="0" topLeftCell="A1">
      <selection activeCell="C82" sqref="C82"/>
    </sheetView>
  </sheetViews>
  <sheetFormatPr defaultColWidth="9.140625" defaultRowHeight="12.75"/>
  <cols>
    <col min="1" max="1" width="9.421875" style="16" customWidth="1"/>
    <col min="2" max="2" width="95.57421875" style="12" customWidth="1"/>
    <col min="3" max="3" width="10.00390625" style="13" customWidth="1"/>
    <col min="4" max="4" width="9.7109375" style="20" bestFit="1" customWidth="1"/>
    <col min="5" max="5" width="12.421875" style="20" bestFit="1" customWidth="1"/>
    <col min="6" max="6" width="15.421875" style="0" bestFit="1" customWidth="1"/>
    <col min="7" max="89" width="9.140625" style="9" customWidth="1"/>
  </cols>
  <sheetData>
    <row r="2" spans="1:89" s="2" customFormat="1" ht="15">
      <c r="A2" s="21" t="s">
        <v>10</v>
      </c>
      <c r="B2" s="50" t="s">
        <v>11</v>
      </c>
      <c r="C2" s="23" t="s">
        <v>12</v>
      </c>
      <c r="D2" s="24" t="s">
        <v>31</v>
      </c>
      <c r="E2" s="24" t="s">
        <v>13</v>
      </c>
      <c r="F2" s="24" t="s">
        <v>14</v>
      </c>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row>
    <row r="3" spans="1:89" s="2" customFormat="1" ht="15">
      <c r="A3" s="21" t="s">
        <v>15</v>
      </c>
      <c r="B3" s="50"/>
      <c r="C3" s="23" t="s">
        <v>16</v>
      </c>
      <c r="D3" s="24" t="s">
        <v>23</v>
      </c>
      <c r="E3" s="24" t="s">
        <v>32</v>
      </c>
      <c r="F3" s="24" t="s">
        <v>33</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row>
    <row r="4" spans="1:89" s="4" customFormat="1" ht="18">
      <c r="A4" s="25"/>
      <c r="B4" s="26"/>
      <c r="C4" s="27"/>
      <c r="D4" s="28"/>
      <c r="E4" s="28"/>
      <c r="F4" s="28"/>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row>
    <row r="5" spans="1:89" s="4" customFormat="1" ht="18">
      <c r="A5" s="21" t="s">
        <v>24</v>
      </c>
      <c r="B5" s="22" t="s">
        <v>34</v>
      </c>
      <c r="C5" s="23"/>
      <c r="D5" s="24"/>
      <c r="E5" s="24"/>
      <c r="F5" s="24"/>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row>
    <row r="6" spans="1:89" s="5" customFormat="1" ht="57">
      <c r="A6" s="29" t="s">
        <v>35</v>
      </c>
      <c r="B6" s="30" t="s">
        <v>95</v>
      </c>
      <c r="C6" s="31" t="s">
        <v>36</v>
      </c>
      <c r="D6" s="32">
        <v>1</v>
      </c>
      <c r="E6" s="32">
        <v>0</v>
      </c>
      <c r="F6" s="32">
        <f>D6*E6</f>
        <v>0</v>
      </c>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row>
    <row r="7" spans="1:89" s="4" customFormat="1" ht="28.5">
      <c r="A7" s="29" t="s">
        <v>37</v>
      </c>
      <c r="B7" s="30" t="s">
        <v>96</v>
      </c>
      <c r="C7" s="31" t="s">
        <v>36</v>
      </c>
      <c r="D7" s="32">
        <v>1</v>
      </c>
      <c r="E7" s="32">
        <v>0</v>
      </c>
      <c r="F7" s="32">
        <f>D7*E7</f>
        <v>0</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row>
    <row r="8" spans="1:6" ht="15">
      <c r="A8" s="21"/>
      <c r="B8" s="22" t="s">
        <v>38</v>
      </c>
      <c r="C8" s="23"/>
      <c r="D8" s="24"/>
      <c r="E8" s="24"/>
      <c r="F8" s="24">
        <f>SUM(F6:F7)</f>
        <v>0</v>
      </c>
    </row>
    <row r="9" spans="1:6" ht="12.75">
      <c r="A9" s="25"/>
      <c r="B9" s="26"/>
      <c r="C9" s="27"/>
      <c r="D9" s="28"/>
      <c r="E9" s="28"/>
      <c r="F9" s="28"/>
    </row>
    <row r="10" spans="1:6" ht="15">
      <c r="A10" s="21" t="s">
        <v>39</v>
      </c>
      <c r="B10" s="22" t="s">
        <v>40</v>
      </c>
      <c r="C10" s="23"/>
      <c r="D10" s="24"/>
      <c r="E10" s="24"/>
      <c r="F10" s="24"/>
    </row>
    <row r="11" spans="1:6" ht="85.5">
      <c r="A11" s="29" t="s">
        <v>41</v>
      </c>
      <c r="B11" s="30" t="s">
        <v>97</v>
      </c>
      <c r="C11" s="31"/>
      <c r="D11" s="32"/>
      <c r="E11" s="32"/>
      <c r="F11" s="32"/>
    </row>
    <row r="12" spans="1:6" ht="14.25">
      <c r="A12" s="48"/>
      <c r="B12" s="30" t="s">
        <v>42</v>
      </c>
      <c r="C12" s="31" t="s">
        <v>18</v>
      </c>
      <c r="D12" s="32">
        <v>5</v>
      </c>
      <c r="E12" s="32">
        <v>0</v>
      </c>
      <c r="F12" s="32">
        <f>D12*E12</f>
        <v>0</v>
      </c>
    </row>
    <row r="13" spans="1:6" ht="14.25">
      <c r="A13" s="48"/>
      <c r="B13" s="30" t="s">
        <v>43</v>
      </c>
      <c r="C13" s="31" t="s">
        <v>18</v>
      </c>
      <c r="D13" s="32">
        <v>2</v>
      </c>
      <c r="E13" s="32">
        <v>0</v>
      </c>
      <c r="F13" s="32">
        <f>D13*E13</f>
        <v>0</v>
      </c>
    </row>
    <row r="14" spans="1:6" ht="14.25">
      <c r="A14" s="48"/>
      <c r="B14" s="30" t="s">
        <v>44</v>
      </c>
      <c r="C14" s="31" t="s">
        <v>18</v>
      </c>
      <c r="D14" s="32">
        <v>1</v>
      </c>
      <c r="E14" s="32">
        <v>0</v>
      </c>
      <c r="F14" s="32">
        <f>D14*E14</f>
        <v>0</v>
      </c>
    </row>
    <row r="15" spans="1:6" ht="57">
      <c r="A15" s="29" t="s">
        <v>45</v>
      </c>
      <c r="B15" s="30" t="s">
        <v>98</v>
      </c>
      <c r="C15" s="31" t="s">
        <v>20</v>
      </c>
      <c r="D15" s="32">
        <v>2</v>
      </c>
      <c r="E15" s="32">
        <v>0</v>
      </c>
      <c r="F15" s="32">
        <f>D15*E15</f>
        <v>0</v>
      </c>
    </row>
    <row r="16" spans="1:6" ht="57">
      <c r="A16" s="29" t="s">
        <v>46</v>
      </c>
      <c r="B16" s="30" t="s">
        <v>99</v>
      </c>
      <c r="C16" s="31" t="s">
        <v>18</v>
      </c>
      <c r="D16" s="32">
        <v>4</v>
      </c>
      <c r="E16" s="32">
        <v>0</v>
      </c>
      <c r="F16" s="32">
        <f>D16*E16</f>
        <v>0</v>
      </c>
    </row>
    <row r="17" spans="1:6" ht="15">
      <c r="A17" s="21"/>
      <c r="B17" s="22" t="s">
        <v>47</v>
      </c>
      <c r="C17" s="23"/>
      <c r="D17" s="24"/>
      <c r="E17" s="24"/>
      <c r="F17" s="24">
        <f>SUM(F12:F16)</f>
        <v>0</v>
      </c>
    </row>
    <row r="18" spans="1:6" ht="12.75">
      <c r="A18" s="33"/>
      <c r="B18" s="34"/>
      <c r="C18" s="35"/>
      <c r="D18" s="36"/>
      <c r="E18" s="36"/>
      <c r="F18" s="36"/>
    </row>
    <row r="19" spans="1:6" ht="15">
      <c r="A19" s="21" t="s">
        <v>26</v>
      </c>
      <c r="B19" s="22" t="s">
        <v>48</v>
      </c>
      <c r="C19" s="23"/>
      <c r="D19" s="24"/>
      <c r="E19" s="24"/>
      <c r="F19" s="24"/>
    </row>
    <row r="20" spans="1:6" ht="71.25">
      <c r="A20" s="48" t="s">
        <v>49</v>
      </c>
      <c r="B20" s="30" t="s">
        <v>100</v>
      </c>
      <c r="C20" s="49"/>
      <c r="D20" s="46"/>
      <c r="E20" s="46"/>
      <c r="F20" s="46"/>
    </row>
    <row r="21" spans="1:6" ht="14.25">
      <c r="A21" s="48"/>
      <c r="B21" s="30" t="s">
        <v>50</v>
      </c>
      <c r="C21" s="49"/>
      <c r="D21" s="46"/>
      <c r="E21" s="46"/>
      <c r="F21" s="46"/>
    </row>
    <row r="22" spans="1:6" ht="14.25">
      <c r="A22" s="48"/>
      <c r="B22" s="30" t="s">
        <v>51</v>
      </c>
      <c r="C22" s="31" t="s">
        <v>20</v>
      </c>
      <c r="D22" s="32">
        <v>90</v>
      </c>
      <c r="E22" s="32">
        <v>0</v>
      </c>
      <c r="F22" s="32">
        <f>D22*E22</f>
        <v>0</v>
      </c>
    </row>
    <row r="23" spans="1:6" ht="14.25">
      <c r="A23" s="48"/>
      <c r="B23" s="30" t="s">
        <v>52</v>
      </c>
      <c r="C23" s="31" t="s">
        <v>20</v>
      </c>
      <c r="D23" s="32">
        <v>5</v>
      </c>
      <c r="E23" s="32">
        <v>0</v>
      </c>
      <c r="F23" s="32">
        <f>D23*E23</f>
        <v>0</v>
      </c>
    </row>
    <row r="24" spans="1:6" ht="14.25">
      <c r="A24" s="48"/>
      <c r="B24" s="30" t="s">
        <v>53</v>
      </c>
      <c r="C24" s="31" t="s">
        <v>20</v>
      </c>
      <c r="D24" s="32">
        <v>5</v>
      </c>
      <c r="E24" s="32">
        <v>0</v>
      </c>
      <c r="F24" s="32">
        <f>D24*E24</f>
        <v>0</v>
      </c>
    </row>
    <row r="25" spans="1:6" ht="57">
      <c r="A25" s="48" t="s">
        <v>54</v>
      </c>
      <c r="B25" s="30" t="s">
        <v>101</v>
      </c>
      <c r="C25" s="49"/>
      <c r="D25" s="46"/>
      <c r="E25" s="46"/>
      <c r="F25" s="46"/>
    </row>
    <row r="26" spans="1:6" ht="14.25">
      <c r="A26" s="48"/>
      <c r="B26" s="30" t="s">
        <v>55</v>
      </c>
      <c r="C26" s="49"/>
      <c r="D26" s="46"/>
      <c r="E26" s="46"/>
      <c r="F26" s="46"/>
    </row>
    <row r="27" spans="1:6" ht="14.25">
      <c r="A27" s="48"/>
      <c r="B27" s="30" t="s">
        <v>56</v>
      </c>
      <c r="C27" s="31" t="s">
        <v>20</v>
      </c>
      <c r="D27" s="32">
        <v>20</v>
      </c>
      <c r="E27" s="32">
        <v>0</v>
      </c>
      <c r="F27" s="32">
        <f>D27*E27</f>
        <v>0</v>
      </c>
    </row>
    <row r="28" spans="1:6" ht="14.25">
      <c r="A28" s="48"/>
      <c r="B28" s="30" t="s">
        <v>52</v>
      </c>
      <c r="C28" s="31" t="s">
        <v>20</v>
      </c>
      <c r="D28" s="32">
        <v>5</v>
      </c>
      <c r="E28" s="32">
        <v>0</v>
      </c>
      <c r="F28" s="32">
        <f>D28*E28</f>
        <v>0</v>
      </c>
    </row>
    <row r="29" spans="1:6" ht="14.25">
      <c r="A29" s="48"/>
      <c r="B29" s="30" t="s">
        <v>53</v>
      </c>
      <c r="C29" s="31" t="s">
        <v>20</v>
      </c>
      <c r="D29" s="32">
        <v>2</v>
      </c>
      <c r="E29" s="32">
        <v>0</v>
      </c>
      <c r="F29" s="32">
        <f>D29*E29</f>
        <v>0</v>
      </c>
    </row>
    <row r="30" spans="1:6" ht="57">
      <c r="A30" s="48" t="s">
        <v>57</v>
      </c>
      <c r="B30" s="30" t="s">
        <v>102</v>
      </c>
      <c r="C30" s="49"/>
      <c r="D30" s="46"/>
      <c r="E30" s="46"/>
      <c r="F30" s="46"/>
    </row>
    <row r="31" spans="1:6" ht="14.25">
      <c r="A31" s="48"/>
      <c r="B31" s="30" t="s">
        <v>55</v>
      </c>
      <c r="C31" s="49"/>
      <c r="D31" s="46"/>
      <c r="E31" s="46"/>
      <c r="F31" s="46"/>
    </row>
    <row r="32" spans="1:6" ht="14.25">
      <c r="A32" s="47"/>
      <c r="B32" s="30" t="s">
        <v>58</v>
      </c>
      <c r="C32" s="31" t="s">
        <v>20</v>
      </c>
      <c r="D32" s="32">
        <v>6</v>
      </c>
      <c r="E32" s="32">
        <v>0</v>
      </c>
      <c r="F32" s="32">
        <f aca="true" t="shared" si="0" ref="F32:F39">D32*E32</f>
        <v>0</v>
      </c>
    </row>
    <row r="33" spans="1:6" ht="14.25">
      <c r="A33" s="47"/>
      <c r="B33" s="30" t="s">
        <v>59</v>
      </c>
      <c r="C33" s="31" t="s">
        <v>20</v>
      </c>
      <c r="D33" s="32">
        <v>1</v>
      </c>
      <c r="E33" s="32">
        <v>0</v>
      </c>
      <c r="F33" s="32">
        <f t="shared" si="0"/>
        <v>0</v>
      </c>
    </row>
    <row r="34" spans="1:6" ht="14.25">
      <c r="A34" s="47"/>
      <c r="B34" s="30" t="s">
        <v>60</v>
      </c>
      <c r="C34" s="31" t="s">
        <v>20</v>
      </c>
      <c r="D34" s="32">
        <v>2</v>
      </c>
      <c r="E34" s="32">
        <v>0</v>
      </c>
      <c r="F34" s="32">
        <f t="shared" si="0"/>
        <v>0</v>
      </c>
    </row>
    <row r="35" spans="1:6" ht="57">
      <c r="A35" s="29" t="s">
        <v>61</v>
      </c>
      <c r="B35" s="30" t="s">
        <v>103</v>
      </c>
      <c r="C35" s="31" t="s">
        <v>17</v>
      </c>
      <c r="D35" s="32">
        <v>45</v>
      </c>
      <c r="E35" s="32">
        <v>0</v>
      </c>
      <c r="F35" s="32">
        <f t="shared" si="0"/>
        <v>0</v>
      </c>
    </row>
    <row r="36" spans="1:6" ht="57">
      <c r="A36" s="29" t="s">
        <v>62</v>
      </c>
      <c r="B36" s="30" t="s">
        <v>104</v>
      </c>
      <c r="C36" s="31" t="s">
        <v>20</v>
      </c>
      <c r="D36" s="32">
        <v>5</v>
      </c>
      <c r="E36" s="32">
        <v>0</v>
      </c>
      <c r="F36" s="32">
        <f t="shared" si="0"/>
        <v>0</v>
      </c>
    </row>
    <row r="37" spans="1:6" ht="71.25">
      <c r="A37" s="29" t="s">
        <v>63</v>
      </c>
      <c r="B37" s="30" t="s">
        <v>105</v>
      </c>
      <c r="C37" s="31" t="s">
        <v>20</v>
      </c>
      <c r="D37" s="32">
        <v>12</v>
      </c>
      <c r="E37" s="32">
        <v>0</v>
      </c>
      <c r="F37" s="32">
        <f t="shared" si="0"/>
        <v>0</v>
      </c>
    </row>
    <row r="38" spans="1:6" ht="57">
      <c r="A38" s="29" t="s">
        <v>107</v>
      </c>
      <c r="B38" s="30" t="s">
        <v>106</v>
      </c>
      <c r="C38" s="31" t="s">
        <v>17</v>
      </c>
      <c r="D38" s="32">
        <v>275</v>
      </c>
      <c r="E38" s="32">
        <v>0</v>
      </c>
      <c r="F38" s="32">
        <f t="shared" si="0"/>
        <v>0</v>
      </c>
    </row>
    <row r="39" spans="1:6" ht="71.25">
      <c r="A39" s="29" t="s">
        <v>64</v>
      </c>
      <c r="B39" s="30" t="s">
        <v>108</v>
      </c>
      <c r="C39" s="31" t="s">
        <v>20</v>
      </c>
      <c r="D39" s="32">
        <v>21</v>
      </c>
      <c r="E39" s="32">
        <v>0</v>
      </c>
      <c r="F39" s="32">
        <f t="shared" si="0"/>
        <v>0</v>
      </c>
    </row>
    <row r="40" spans="1:6" ht="15">
      <c r="A40" s="21"/>
      <c r="B40" s="22" t="s">
        <v>65</v>
      </c>
      <c r="C40" s="23"/>
      <c r="D40" s="24"/>
      <c r="E40" s="24"/>
      <c r="F40" s="24">
        <f>SUM(F22:F39)</f>
        <v>0</v>
      </c>
    </row>
    <row r="41" spans="1:6" ht="12.75">
      <c r="A41" s="33"/>
      <c r="B41" s="34"/>
      <c r="C41" s="35"/>
      <c r="D41" s="36"/>
      <c r="E41" s="36"/>
      <c r="F41" s="36"/>
    </row>
    <row r="42" spans="1:6" ht="15">
      <c r="A42" s="21" t="s">
        <v>27</v>
      </c>
      <c r="B42" s="22" t="s">
        <v>66</v>
      </c>
      <c r="C42" s="23"/>
      <c r="D42" s="24"/>
      <c r="E42" s="24"/>
      <c r="F42" s="24"/>
    </row>
    <row r="43" spans="1:6" ht="57">
      <c r="A43" s="29" t="s">
        <v>67</v>
      </c>
      <c r="B43" s="30" t="s">
        <v>109</v>
      </c>
      <c r="C43" s="31" t="s">
        <v>68</v>
      </c>
      <c r="D43" s="32">
        <v>500</v>
      </c>
      <c r="E43" s="32">
        <v>0</v>
      </c>
      <c r="F43" s="32">
        <f>D43*E43</f>
        <v>0</v>
      </c>
    </row>
    <row r="44" spans="1:6" ht="57">
      <c r="A44" s="29" t="s">
        <v>69</v>
      </c>
      <c r="B44" s="30" t="s">
        <v>110</v>
      </c>
      <c r="C44" s="31" t="s">
        <v>68</v>
      </c>
      <c r="D44" s="32">
        <v>50</v>
      </c>
      <c r="E44" s="32">
        <v>0</v>
      </c>
      <c r="F44" s="32">
        <f>D44*E44</f>
        <v>0</v>
      </c>
    </row>
    <row r="45" spans="1:6" ht="15">
      <c r="A45" s="21"/>
      <c r="B45" s="22" t="s">
        <v>70</v>
      </c>
      <c r="C45" s="23"/>
      <c r="D45" s="24"/>
      <c r="E45" s="24"/>
      <c r="F45" s="24">
        <f>SUM(F43:F44)</f>
        <v>0</v>
      </c>
    </row>
    <row r="46" spans="1:6" ht="12.75">
      <c r="A46" s="33"/>
      <c r="B46" s="34"/>
      <c r="C46" s="35"/>
      <c r="D46" s="36"/>
      <c r="E46" s="36"/>
      <c r="F46" s="36"/>
    </row>
    <row r="47" spans="1:6" ht="15">
      <c r="A47" s="21" t="s">
        <v>28</v>
      </c>
      <c r="B47" s="22" t="s">
        <v>71</v>
      </c>
      <c r="C47" s="23"/>
      <c r="D47" s="24"/>
      <c r="E47" s="24"/>
      <c r="F47" s="24"/>
    </row>
    <row r="48" spans="1:6" ht="42.75">
      <c r="A48" s="29" t="s">
        <v>72</v>
      </c>
      <c r="B48" s="30" t="s">
        <v>111</v>
      </c>
      <c r="C48" s="31" t="s">
        <v>20</v>
      </c>
      <c r="D48" s="32">
        <v>8</v>
      </c>
      <c r="E48" s="32">
        <v>0</v>
      </c>
      <c r="F48" s="32">
        <f>D48*E48</f>
        <v>0</v>
      </c>
    </row>
    <row r="49" spans="1:6" ht="71.25">
      <c r="A49" s="29" t="s">
        <v>73</v>
      </c>
      <c r="B49" s="30" t="s">
        <v>112</v>
      </c>
      <c r="C49" s="31" t="s">
        <v>20</v>
      </c>
      <c r="D49" s="32">
        <v>18</v>
      </c>
      <c r="E49" s="32">
        <v>0</v>
      </c>
      <c r="F49" s="32">
        <f>D49*E49</f>
        <v>0</v>
      </c>
    </row>
    <row r="50" spans="1:6" ht="57">
      <c r="A50" s="29" t="s">
        <v>74</v>
      </c>
      <c r="B50" s="30" t="s">
        <v>113</v>
      </c>
      <c r="C50" s="31" t="s">
        <v>20</v>
      </c>
      <c r="D50" s="32">
        <v>8</v>
      </c>
      <c r="E50" s="32">
        <v>0</v>
      </c>
      <c r="F50" s="32">
        <f>D50*E50</f>
        <v>0</v>
      </c>
    </row>
    <row r="51" spans="1:6" ht="71.25">
      <c r="A51" s="29" t="s">
        <v>75</v>
      </c>
      <c r="B51" s="30" t="s">
        <v>114</v>
      </c>
      <c r="C51" s="31" t="s">
        <v>19</v>
      </c>
      <c r="D51" s="32">
        <v>51</v>
      </c>
      <c r="E51" s="32">
        <v>0</v>
      </c>
      <c r="F51" s="32">
        <f>D51*E51</f>
        <v>0</v>
      </c>
    </row>
    <row r="52" spans="1:6" ht="99.75">
      <c r="A52" s="29" t="s">
        <v>76</v>
      </c>
      <c r="B52" s="30" t="s">
        <v>4</v>
      </c>
      <c r="C52" s="31" t="s">
        <v>17</v>
      </c>
      <c r="D52" s="32">
        <v>30</v>
      </c>
      <c r="E52" s="32">
        <v>0</v>
      </c>
      <c r="F52" s="32">
        <f>D52*E52</f>
        <v>0</v>
      </c>
    </row>
    <row r="53" spans="1:6" ht="15">
      <c r="A53" s="21"/>
      <c r="B53" s="22" t="s">
        <v>77</v>
      </c>
      <c r="C53" s="23"/>
      <c r="D53" s="24"/>
      <c r="E53" s="24"/>
      <c r="F53" s="24">
        <f>SUM(F48:F52)</f>
        <v>0</v>
      </c>
    </row>
    <row r="54" spans="1:6" ht="12.75">
      <c r="A54" s="33"/>
      <c r="B54" s="34"/>
      <c r="C54" s="35"/>
      <c r="D54" s="36"/>
      <c r="E54" s="36"/>
      <c r="F54" s="36"/>
    </row>
    <row r="55" spans="1:6" ht="15">
      <c r="A55" s="21" t="s">
        <v>29</v>
      </c>
      <c r="B55" s="22" t="s">
        <v>78</v>
      </c>
      <c r="C55" s="23"/>
      <c r="D55" s="24"/>
      <c r="E55" s="24"/>
      <c r="F55" s="24"/>
    </row>
    <row r="56" spans="1:6" ht="42.75">
      <c r="A56" s="29" t="s">
        <v>79</v>
      </c>
      <c r="B56" s="30" t="s">
        <v>5</v>
      </c>
      <c r="C56" s="31" t="s">
        <v>17</v>
      </c>
      <c r="D56" s="32">
        <v>260</v>
      </c>
      <c r="E56" s="32">
        <v>0</v>
      </c>
      <c r="F56" s="32">
        <f>D56*E56</f>
        <v>0</v>
      </c>
    </row>
    <row r="57" spans="1:6" ht="128.25">
      <c r="A57" s="29" t="s">
        <v>80</v>
      </c>
      <c r="B57" s="30" t="s">
        <v>6</v>
      </c>
      <c r="C57" s="31" t="s">
        <v>20</v>
      </c>
      <c r="D57" s="32">
        <v>5</v>
      </c>
      <c r="E57" s="32">
        <v>0</v>
      </c>
      <c r="F57" s="32">
        <f>D57*E57</f>
        <v>0</v>
      </c>
    </row>
    <row r="58" spans="1:6" ht="114">
      <c r="A58" s="29" t="s">
        <v>81</v>
      </c>
      <c r="B58" s="30" t="s">
        <v>7</v>
      </c>
      <c r="C58" s="31" t="s">
        <v>20</v>
      </c>
      <c r="D58" s="32">
        <v>78</v>
      </c>
      <c r="E58" s="32">
        <v>0</v>
      </c>
      <c r="F58" s="32">
        <f>D58*E58</f>
        <v>0</v>
      </c>
    </row>
    <row r="59" spans="1:6" ht="142.5">
      <c r="A59" s="29" t="s">
        <v>82</v>
      </c>
      <c r="B59" s="30" t="s">
        <v>8</v>
      </c>
      <c r="C59" s="31" t="s">
        <v>17</v>
      </c>
      <c r="D59" s="32">
        <v>7.5</v>
      </c>
      <c r="E59" s="32">
        <v>0</v>
      </c>
      <c r="F59" s="32">
        <f>D59*E59</f>
        <v>0</v>
      </c>
    </row>
    <row r="60" spans="1:6" ht="15">
      <c r="A60" s="21"/>
      <c r="B60" s="22" t="s">
        <v>83</v>
      </c>
      <c r="C60" s="38"/>
      <c r="D60" s="24"/>
      <c r="E60" s="24"/>
      <c r="F60" s="24">
        <f>SUM(F56:F59)</f>
        <v>0</v>
      </c>
    </row>
    <row r="61" spans="1:6" ht="12.75">
      <c r="A61" s="33"/>
      <c r="B61" s="34"/>
      <c r="C61" s="39"/>
      <c r="D61" s="36"/>
      <c r="E61" s="36"/>
      <c r="F61" s="36"/>
    </row>
    <row r="62" spans="1:6" ht="15">
      <c r="A62" s="21" t="s">
        <v>30</v>
      </c>
      <c r="B62" s="22" t="s">
        <v>84</v>
      </c>
      <c r="C62" s="38"/>
      <c r="D62" s="24"/>
      <c r="E62" s="24"/>
      <c r="F62" s="24"/>
    </row>
    <row r="63" spans="1:6" ht="147.75" customHeight="1">
      <c r="A63" s="29" t="s">
        <v>85</v>
      </c>
      <c r="B63" s="30" t="s">
        <v>9</v>
      </c>
      <c r="C63" s="31"/>
      <c r="D63" s="32"/>
      <c r="E63" s="32"/>
      <c r="F63" s="32"/>
    </row>
    <row r="64" spans="1:6" ht="87" customHeight="1">
      <c r="A64" s="29"/>
      <c r="B64" s="40" t="s">
        <v>0</v>
      </c>
      <c r="C64" s="37" t="s">
        <v>19</v>
      </c>
      <c r="D64" s="32">
        <v>70</v>
      </c>
      <c r="E64" s="32">
        <v>0</v>
      </c>
      <c r="F64" s="32">
        <f>D64*E64</f>
        <v>0</v>
      </c>
    </row>
    <row r="65" spans="1:6" ht="42.75">
      <c r="A65" s="29" t="s">
        <v>86</v>
      </c>
      <c r="B65" s="30" t="s">
        <v>1</v>
      </c>
      <c r="C65" s="31" t="s">
        <v>17</v>
      </c>
      <c r="D65" s="32">
        <v>84</v>
      </c>
      <c r="E65" s="32">
        <v>0</v>
      </c>
      <c r="F65" s="32">
        <f>D65*E65</f>
        <v>0</v>
      </c>
    </row>
    <row r="66" spans="1:6" ht="42.75">
      <c r="A66" s="29" t="s">
        <v>87</v>
      </c>
      <c r="B66" s="30" t="s">
        <v>2</v>
      </c>
      <c r="C66" s="31" t="s">
        <v>19</v>
      </c>
      <c r="D66" s="32">
        <v>51</v>
      </c>
      <c r="E66" s="32">
        <v>0</v>
      </c>
      <c r="F66" s="32">
        <f>D66*E66</f>
        <v>0</v>
      </c>
    </row>
    <row r="67" spans="1:6" ht="130.5" customHeight="1">
      <c r="A67" s="29" t="s">
        <v>88</v>
      </c>
      <c r="B67" s="41" t="s">
        <v>3</v>
      </c>
      <c r="C67" s="31" t="s">
        <v>18</v>
      </c>
      <c r="D67" s="32">
        <v>1</v>
      </c>
      <c r="E67" s="32">
        <v>0</v>
      </c>
      <c r="F67" s="32">
        <f>D67*E67</f>
        <v>0</v>
      </c>
    </row>
    <row r="68" spans="1:89" s="45" customFormat="1" ht="15">
      <c r="A68" s="21"/>
      <c r="B68" s="22" t="s">
        <v>89</v>
      </c>
      <c r="C68" s="23"/>
      <c r="D68" s="24"/>
      <c r="E68" s="24"/>
      <c r="F68" s="24">
        <f>SUM(F64:F67)</f>
        <v>0</v>
      </c>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row>
    <row r="69" spans="1:6" ht="12.75">
      <c r="A69" s="33"/>
      <c r="B69" s="34"/>
      <c r="C69" s="35"/>
      <c r="D69" s="36"/>
      <c r="E69" s="36"/>
      <c r="F69" s="36"/>
    </row>
    <row r="70" spans="1:6" ht="15">
      <c r="A70" s="21"/>
      <c r="B70" s="22" t="s">
        <v>90</v>
      </c>
      <c r="C70" s="23"/>
      <c r="D70" s="24"/>
      <c r="E70" s="24"/>
      <c r="F70" s="24"/>
    </row>
    <row r="71" spans="1:6" ht="15">
      <c r="A71" s="21" t="s">
        <v>24</v>
      </c>
      <c r="B71" s="22" t="s">
        <v>91</v>
      </c>
      <c r="C71" s="23"/>
      <c r="D71" s="24"/>
      <c r="E71" s="24"/>
      <c r="F71" s="24">
        <f>F8</f>
        <v>0</v>
      </c>
    </row>
    <row r="72" spans="1:6" ht="15">
      <c r="A72" s="21" t="s">
        <v>25</v>
      </c>
      <c r="B72" s="22" t="s">
        <v>40</v>
      </c>
      <c r="C72" s="23"/>
      <c r="D72" s="24"/>
      <c r="E72" s="24"/>
      <c r="F72" s="24">
        <f>F17</f>
        <v>0</v>
      </c>
    </row>
    <row r="73" spans="1:6" ht="15">
      <c r="A73" s="21" t="s">
        <v>26</v>
      </c>
      <c r="B73" s="22" t="s">
        <v>92</v>
      </c>
      <c r="C73" s="23"/>
      <c r="D73" s="24"/>
      <c r="E73" s="24"/>
      <c r="F73" s="24">
        <f>F40</f>
        <v>0</v>
      </c>
    </row>
    <row r="74" spans="1:6" ht="15">
      <c r="A74" s="21" t="s">
        <v>27</v>
      </c>
      <c r="B74" s="22" t="s">
        <v>66</v>
      </c>
      <c r="C74" s="23"/>
      <c r="D74" s="24"/>
      <c r="E74" s="24"/>
      <c r="F74" s="24">
        <f>F45</f>
        <v>0</v>
      </c>
    </row>
    <row r="75" spans="1:6" ht="15">
      <c r="A75" s="21" t="s">
        <v>28</v>
      </c>
      <c r="B75" s="22" t="s">
        <v>71</v>
      </c>
      <c r="C75" s="23"/>
      <c r="D75" s="24"/>
      <c r="E75" s="24"/>
      <c r="F75" s="24">
        <f>F53</f>
        <v>0</v>
      </c>
    </row>
    <row r="76" spans="1:6" ht="15">
      <c r="A76" s="21" t="s">
        <v>93</v>
      </c>
      <c r="B76" s="22" t="s">
        <v>78</v>
      </c>
      <c r="C76" s="23"/>
      <c r="D76" s="24"/>
      <c r="E76" s="24"/>
      <c r="F76" s="24">
        <f>F60</f>
        <v>0</v>
      </c>
    </row>
    <row r="77" spans="1:6" ht="15">
      <c r="A77" s="21" t="s">
        <v>30</v>
      </c>
      <c r="B77" s="22" t="s">
        <v>84</v>
      </c>
      <c r="C77" s="23"/>
      <c r="D77" s="24"/>
      <c r="E77" s="24"/>
      <c r="F77" s="24">
        <f>F68</f>
        <v>0</v>
      </c>
    </row>
    <row r="78" spans="1:6" ht="15">
      <c r="A78" s="21"/>
      <c r="B78" s="22" t="s">
        <v>94</v>
      </c>
      <c r="C78" s="23"/>
      <c r="D78" s="24"/>
      <c r="E78" s="24"/>
      <c r="F78" s="24">
        <f>SUM(F71:F77)</f>
        <v>0</v>
      </c>
    </row>
    <row r="79" spans="1:89" s="43" customFormat="1" ht="14.25">
      <c r="A79" s="29"/>
      <c r="B79" s="30" t="s">
        <v>22</v>
      </c>
      <c r="C79" s="31"/>
      <c r="D79" s="32"/>
      <c r="E79" s="32"/>
      <c r="F79" s="32">
        <f>F78*0.25</f>
        <v>0</v>
      </c>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row>
    <row r="80" spans="1:6" ht="15">
      <c r="A80" s="21"/>
      <c r="B80" s="22" t="s">
        <v>21</v>
      </c>
      <c r="C80" s="23"/>
      <c r="D80" s="24"/>
      <c r="E80" s="24"/>
      <c r="F80" s="24">
        <f>F78+F79</f>
        <v>0</v>
      </c>
    </row>
    <row r="81" spans="1:3" ht="15.75">
      <c r="A81" s="19"/>
      <c r="B81"/>
      <c r="C81"/>
    </row>
    <row r="82" spans="1:3" ht="15.75">
      <c r="A82" s="19"/>
      <c r="B82"/>
      <c r="C82"/>
    </row>
  </sheetData>
  <sheetProtection/>
  <mergeCells count="20">
    <mergeCell ref="E20:E21"/>
    <mergeCell ref="A12:A14"/>
    <mergeCell ref="B2:B3"/>
    <mergeCell ref="F20:F21"/>
    <mergeCell ref="A22:A24"/>
    <mergeCell ref="A25:A26"/>
    <mergeCell ref="C25:C26"/>
    <mergeCell ref="D25:D26"/>
    <mergeCell ref="E25:E26"/>
    <mergeCell ref="F25:F26"/>
    <mergeCell ref="A20:A21"/>
    <mergeCell ref="C20:C21"/>
    <mergeCell ref="D20:D21"/>
    <mergeCell ref="E30:E31"/>
    <mergeCell ref="F30:F31"/>
    <mergeCell ref="A32:A34"/>
    <mergeCell ref="A27:A29"/>
    <mergeCell ref="A30:A31"/>
    <mergeCell ref="C30:C31"/>
    <mergeCell ref="D30:D31"/>
  </mergeCells>
  <printOptions/>
  <pageMargins left="0.7480314960629921" right="0.2362204724409449" top="0.984251968503937" bottom="0.984251968503937" header="0.5118110236220472" footer="0.5118110236220472"/>
  <pageSetup horizontalDpi="600" verticalDpi="600" orientation="portrait" paperSize="9" scale="60" r:id="rId1"/>
  <headerFooter alignWithMargins="0">
    <oddFooter>&amp;LGRAD SUPETAR</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GRAD1</cp:lastModifiedBy>
  <cp:lastPrinted>2017-02-03T11:17:09Z</cp:lastPrinted>
  <dcterms:created xsi:type="dcterms:W3CDTF">2007-02-13T07:39:19Z</dcterms:created>
  <dcterms:modified xsi:type="dcterms:W3CDTF">2017-04-06T09:11:16Z</dcterms:modified>
  <cp:category/>
  <cp:version/>
  <cp:contentType/>
  <cp:contentStatus/>
</cp:coreProperties>
</file>